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<sst xmlns="http://schemas.openxmlformats.org/spreadsheetml/2006/main" count="248" uniqueCount="157">
  <si>
    <t>2018年、2019年生猪调出大县奖励资金核查公示表</t>
  </si>
  <si>
    <t>序号</t>
  </si>
  <si>
    <t>村</t>
  </si>
  <si>
    <t>场名</t>
  </si>
  <si>
    <t>场主
姓名</t>
  </si>
  <si>
    <t>能繁母猪</t>
  </si>
  <si>
    <t>能繁母猪参保数量（头）</t>
  </si>
  <si>
    <t>3年最大值</t>
  </si>
  <si>
    <t>贷款情况（2018.1.1-2019.7.31）</t>
  </si>
  <si>
    <t>合计（万元）</t>
  </si>
  <si>
    <t>调查当日母猪存栏（头）</t>
  </si>
  <si>
    <t>其中：区外引种头数（头）</t>
  </si>
  <si>
    <t>2018年</t>
  </si>
  <si>
    <t>2019年</t>
  </si>
  <si>
    <t>贷款金额（万元）</t>
  </si>
  <si>
    <t>可享受贴息月数</t>
  </si>
  <si>
    <t>贴息利率（4.35/12*月数）</t>
  </si>
  <si>
    <t>享受贴息额度（贷款额度*贴息利率）（万元）</t>
  </si>
  <si>
    <t>小计</t>
  </si>
  <si>
    <t>丰胜村</t>
  </si>
  <si>
    <t>刘成</t>
  </si>
  <si>
    <t>桑金玉</t>
  </si>
  <si>
    <t>孙永祥</t>
  </si>
  <si>
    <t>王风龙</t>
  </si>
  <si>
    <t>东格木村</t>
  </si>
  <si>
    <t>郝长民</t>
  </si>
  <si>
    <t>群林村</t>
  </si>
  <si>
    <t>朱宝田</t>
  </si>
  <si>
    <t>张艳光</t>
  </si>
  <si>
    <t>草帽村</t>
  </si>
  <si>
    <t>夏文娣</t>
  </si>
  <si>
    <t>田仁</t>
  </si>
  <si>
    <t>张乾轩</t>
  </si>
  <si>
    <t>江红伟</t>
  </si>
  <si>
    <t>程国斌</t>
  </si>
  <si>
    <t>西格木村</t>
  </si>
  <si>
    <t>王金国</t>
  </si>
  <si>
    <t>平安村</t>
  </si>
  <si>
    <t>迟明彪</t>
  </si>
  <si>
    <t>杨清国</t>
  </si>
  <si>
    <t>齐海辉</t>
  </si>
  <si>
    <t>李正江</t>
  </si>
  <si>
    <t>靠山村</t>
  </si>
  <si>
    <t>藏建泉</t>
  </si>
  <si>
    <t>夏占锋</t>
  </si>
  <si>
    <t>梁世全</t>
  </si>
  <si>
    <t>万宝养殖场</t>
  </si>
  <si>
    <t>秦万宝</t>
  </si>
  <si>
    <t>崔国清</t>
  </si>
  <si>
    <t>郭青</t>
  </si>
  <si>
    <t>南长发村</t>
  </si>
  <si>
    <t>世盛养殖场</t>
  </si>
  <si>
    <t>于石军</t>
  </si>
  <si>
    <t>红旭种猪养殖场</t>
  </si>
  <si>
    <t>李德龙</t>
  </si>
  <si>
    <t>兴业畜牧养殖有限公司</t>
  </si>
  <si>
    <t>文成</t>
  </si>
  <si>
    <t>尹晓东</t>
  </si>
  <si>
    <t>王立波</t>
  </si>
  <si>
    <t>东四合村</t>
  </si>
  <si>
    <t>庆年养殖合作社</t>
  </si>
  <si>
    <t>李庆年</t>
  </si>
  <si>
    <t>春有养殖场</t>
  </si>
  <si>
    <t>杨春有</t>
  </si>
  <si>
    <t>袁桂珍</t>
  </si>
  <si>
    <t>长新村</t>
  </si>
  <si>
    <t>丁志学</t>
  </si>
  <si>
    <t>巨桥村</t>
  </si>
  <si>
    <t>兴旺养殖场</t>
  </si>
  <si>
    <t>田学</t>
  </si>
  <si>
    <t>海东养殖场</t>
  </si>
  <si>
    <t>许丽娟</t>
  </si>
  <si>
    <t>太平川村</t>
  </si>
  <si>
    <t>鑫旺养殖场</t>
  </si>
  <si>
    <t>于美静</t>
  </si>
  <si>
    <t>晓亮养殖场</t>
  </si>
  <si>
    <t>赵亮亮</t>
  </si>
  <si>
    <t>东胜村</t>
  </si>
  <si>
    <t>基元畜牧养殖有限公司</t>
  </si>
  <si>
    <t>王洋</t>
  </si>
  <si>
    <t>长虹村</t>
  </si>
  <si>
    <t>佳勤德养殖场</t>
  </si>
  <si>
    <t>王勤德</t>
  </si>
  <si>
    <t>正合村</t>
  </si>
  <si>
    <t>宗正养殖场</t>
  </si>
  <si>
    <t>徐宗正</t>
  </si>
  <si>
    <t>陈晓杰</t>
  </si>
  <si>
    <t>张太山</t>
  </si>
  <si>
    <t>梅宝坤</t>
  </si>
  <si>
    <t>新河村</t>
  </si>
  <si>
    <t>恒威养殖场</t>
  </si>
  <si>
    <t>赵长军</t>
  </si>
  <si>
    <t>星海种猪养殖有限公司</t>
  </si>
  <si>
    <t>李安特</t>
  </si>
  <si>
    <t>中大村</t>
  </si>
  <si>
    <t>明宇畜牧</t>
  </si>
  <si>
    <t>郭志刚</t>
  </si>
  <si>
    <t>大来村</t>
  </si>
  <si>
    <t>平安猪场</t>
  </si>
  <si>
    <t>吴杞春</t>
  </si>
  <si>
    <t>山音村</t>
  </si>
  <si>
    <t>兴顺猪场</t>
  </si>
  <si>
    <t>徐功建</t>
  </si>
  <si>
    <t>井发猪场</t>
  </si>
  <si>
    <t>葛井发</t>
  </si>
  <si>
    <t>中胜村</t>
  </si>
  <si>
    <t>中山猪场</t>
  </si>
  <si>
    <t>崔丽娜</t>
  </si>
  <si>
    <t>山音村解放屯</t>
  </si>
  <si>
    <t>赵奎东</t>
  </si>
  <si>
    <t>达勒沟村</t>
  </si>
  <si>
    <t>王亚军</t>
  </si>
  <si>
    <t>王亚君</t>
  </si>
  <si>
    <t>王忠富</t>
  </si>
  <si>
    <t>南城子村北城子屯</t>
  </si>
  <si>
    <t>百胜猪场</t>
  </si>
  <si>
    <t>尤龙俊</t>
  </si>
  <si>
    <t>陈海龙</t>
  </si>
  <si>
    <t>李雪东</t>
  </si>
  <si>
    <t>复兴村</t>
  </si>
  <si>
    <t>成达养殖场</t>
  </si>
  <si>
    <t>邹德成</t>
  </si>
  <si>
    <t>李明涛</t>
  </si>
  <si>
    <t>孙龙有</t>
  </si>
  <si>
    <t>韩德辉</t>
  </si>
  <si>
    <t>张群</t>
  </si>
  <si>
    <t>南城子村</t>
  </si>
  <si>
    <t>冯立才</t>
  </si>
  <si>
    <t>刘海全</t>
  </si>
  <si>
    <t>陈海云</t>
  </si>
  <si>
    <t>刘春清</t>
  </si>
  <si>
    <t>刘万涛</t>
  </si>
  <si>
    <t>曲春富</t>
  </si>
  <si>
    <t>曲立章</t>
  </si>
  <si>
    <t>王付利</t>
  </si>
  <si>
    <t>赵婉君</t>
  </si>
  <si>
    <t>赵喜来</t>
  </si>
  <si>
    <t>胜利村</t>
  </si>
  <si>
    <t>董春梅</t>
  </si>
  <si>
    <t>卧龙村</t>
  </si>
  <si>
    <t>姜贺主</t>
  </si>
  <si>
    <t>兴华村</t>
  </si>
  <si>
    <t>张兴本</t>
  </si>
  <si>
    <t>张兴达</t>
  </si>
  <si>
    <t>周健</t>
  </si>
  <si>
    <t>刘大勇</t>
  </si>
  <si>
    <t>建丰村</t>
  </si>
  <si>
    <t>贾勤</t>
  </si>
  <si>
    <t>高志远</t>
  </si>
  <si>
    <t>夏春</t>
  </si>
  <si>
    <t>张德金</t>
  </si>
  <si>
    <t>王志宝</t>
  </si>
  <si>
    <t>张凤军</t>
  </si>
  <si>
    <t>刘智慧</t>
  </si>
  <si>
    <t>刘玉城</t>
  </si>
  <si>
    <t>吴发新</t>
  </si>
  <si>
    <t>徐功才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</si>
</sst>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7" fillId="30" borderId="13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3"/>
  <sheetViews>
    <sheetView tabSelected="1" workbookViewId="0">
      <selection activeCell="K35" sqref="K35"/>
    </sheetView>
  </sheetViews>
  <sheetFormatPr defaultColWidth="9" defaultRowHeight="20" customHeight="1"/>
  <cols>
    <col min="1" max="1" width="5.375" style="1" customWidth="1"/>
    <col min="2" max="2" width="7.75" style="2" customWidth="1"/>
    <col min="3" max="3" width="9.625" style="2" customWidth="1"/>
    <col min="4" max="4" width="7.875" style="1" customWidth="1"/>
    <col min="5" max="9" width="7.375" style="1" customWidth="1"/>
    <col min="10" max="11" width="6.125" style="1" customWidth="1"/>
    <col min="12" max="12" width="7.125" style="1" customWidth="1"/>
    <col min="13" max="13" width="7.625" style="4" customWidth="1"/>
    <col min="14" max="14" width="8.25" style="4" customWidth="1"/>
    <col min="15" max="16381" width="9" style="1"/>
  </cols>
  <sheetData>
    <row r="1" s="1" customFormat="1" ht="37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4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7" t="s">
        <v>6</v>
      </c>
      <c r="H2" s="8"/>
      <c r="I2" s="24" t="s">
        <v>7</v>
      </c>
      <c r="J2" s="6" t="s">
        <v>8</v>
      </c>
      <c r="K2" s="6"/>
      <c r="L2" s="6"/>
      <c r="M2" s="25"/>
      <c r="N2" s="26" t="s">
        <v>9</v>
      </c>
    </row>
    <row r="3" s="2" customFormat="1" ht="111" customHeight="1" spans="1:14">
      <c r="A3" s="6"/>
      <c r="B3" s="6"/>
      <c r="C3" s="6"/>
      <c r="D3" s="6"/>
      <c r="E3" s="6" t="s">
        <v>10</v>
      </c>
      <c r="F3" s="6" t="s">
        <v>11</v>
      </c>
      <c r="G3" s="6" t="s">
        <v>12</v>
      </c>
      <c r="H3" s="7" t="s">
        <v>13</v>
      </c>
      <c r="I3" s="27"/>
      <c r="J3" s="6" t="s">
        <v>14</v>
      </c>
      <c r="K3" s="28" t="s">
        <v>15</v>
      </c>
      <c r="L3" s="28" t="s">
        <v>16</v>
      </c>
      <c r="M3" s="29" t="s">
        <v>17</v>
      </c>
      <c r="N3" s="30"/>
    </row>
    <row r="4" s="2" customFormat="1" ht="27" customHeight="1" spans="1:14">
      <c r="A4" s="6"/>
      <c r="B4" s="6" t="s">
        <v>18</v>
      </c>
      <c r="C4" s="6"/>
      <c r="D4" s="6"/>
      <c r="E4" s="6">
        <f>SUM(E5:E93)</f>
        <v>6580</v>
      </c>
      <c r="F4" s="6">
        <f t="shared" ref="F4:N4" si="0">SUM(F5:F93)</f>
        <v>2172</v>
      </c>
      <c r="G4" s="6">
        <f t="shared" si="0"/>
        <v>2491</v>
      </c>
      <c r="H4" s="6">
        <f t="shared" si="0"/>
        <v>3990</v>
      </c>
      <c r="I4" s="6">
        <f t="shared" si="0"/>
        <v>8359</v>
      </c>
      <c r="J4" s="6">
        <f t="shared" si="0"/>
        <v>1984</v>
      </c>
      <c r="K4" s="6">
        <f t="shared" si="0"/>
        <v>44</v>
      </c>
      <c r="L4" s="6"/>
      <c r="M4" s="6">
        <v>51</v>
      </c>
      <c r="N4" s="6">
        <f t="shared" si="0"/>
        <v>366.926499999999</v>
      </c>
    </row>
    <row r="5" s="3" customFormat="1" ht="27" customHeight="1" spans="1:14">
      <c r="A5" s="9">
        <v>1</v>
      </c>
      <c r="B5" s="9" t="s">
        <v>19</v>
      </c>
      <c r="C5" s="9"/>
      <c r="D5" s="10" t="s">
        <v>20</v>
      </c>
      <c r="E5" s="10">
        <v>32</v>
      </c>
      <c r="F5" s="10"/>
      <c r="G5" s="10"/>
      <c r="H5" s="10"/>
      <c r="I5" s="12">
        <f t="shared" ref="I5:I14" si="1">MAX(H5,G5,E5)</f>
        <v>32</v>
      </c>
      <c r="J5" s="10"/>
      <c r="K5" s="10"/>
      <c r="L5" s="10"/>
      <c r="M5" s="31"/>
      <c r="N5" s="32">
        <f t="shared" ref="N5:N14" si="2">I5*0.03+F5*0.03+M5</f>
        <v>0.96</v>
      </c>
    </row>
    <row r="6" s="3" customFormat="1" ht="27" customHeight="1" spans="1:14">
      <c r="A6" s="9">
        <v>2</v>
      </c>
      <c r="B6" s="9" t="s">
        <v>19</v>
      </c>
      <c r="C6" s="9"/>
      <c r="D6" s="10" t="s">
        <v>21</v>
      </c>
      <c r="E6" s="10">
        <v>49</v>
      </c>
      <c r="F6" s="10"/>
      <c r="G6" s="10"/>
      <c r="H6" s="10">
        <v>32</v>
      </c>
      <c r="I6" s="12">
        <f t="shared" si="1"/>
        <v>49</v>
      </c>
      <c r="J6" s="10"/>
      <c r="K6" s="10"/>
      <c r="L6" s="10"/>
      <c r="M6" s="31"/>
      <c r="N6" s="32">
        <f t="shared" si="2"/>
        <v>1.47</v>
      </c>
    </row>
    <row r="7" s="3" customFormat="1" ht="27" customHeight="1" spans="1:14">
      <c r="A7" s="9">
        <v>3</v>
      </c>
      <c r="B7" s="11" t="s">
        <v>19</v>
      </c>
      <c r="C7" s="11"/>
      <c r="D7" s="12" t="s">
        <v>22</v>
      </c>
      <c r="E7" s="12"/>
      <c r="F7" s="12"/>
      <c r="G7" s="12">
        <v>30</v>
      </c>
      <c r="H7" s="12"/>
      <c r="I7" s="12">
        <f t="shared" si="1"/>
        <v>30</v>
      </c>
      <c r="J7" s="10"/>
      <c r="K7" s="10"/>
      <c r="L7" s="10"/>
      <c r="M7" s="31"/>
      <c r="N7" s="32">
        <f t="shared" si="2"/>
        <v>0.9</v>
      </c>
    </row>
    <row r="8" s="3" customFormat="1" ht="27" customHeight="1" spans="1:14">
      <c r="A8" s="9">
        <v>4</v>
      </c>
      <c r="B8" s="11" t="s">
        <v>19</v>
      </c>
      <c r="C8" s="11"/>
      <c r="D8" s="12" t="s">
        <v>23</v>
      </c>
      <c r="E8" s="12"/>
      <c r="F8" s="12"/>
      <c r="G8" s="12"/>
      <c r="H8" s="12">
        <v>31</v>
      </c>
      <c r="I8" s="12">
        <f t="shared" si="1"/>
        <v>31</v>
      </c>
      <c r="J8" s="10"/>
      <c r="K8" s="10"/>
      <c r="L8" s="10"/>
      <c r="M8" s="31"/>
      <c r="N8" s="32">
        <f t="shared" si="2"/>
        <v>0.93</v>
      </c>
    </row>
    <row r="9" s="3" customFormat="1" ht="27" customHeight="1" spans="1:14">
      <c r="A9" s="9">
        <v>5</v>
      </c>
      <c r="B9" s="9" t="s">
        <v>24</v>
      </c>
      <c r="C9" s="9"/>
      <c r="D9" s="10" t="s">
        <v>25</v>
      </c>
      <c r="E9" s="10">
        <v>31</v>
      </c>
      <c r="F9" s="10"/>
      <c r="G9" s="10"/>
      <c r="H9" s="10"/>
      <c r="I9" s="12">
        <f t="shared" si="1"/>
        <v>31</v>
      </c>
      <c r="J9" s="10"/>
      <c r="K9" s="10"/>
      <c r="L9" s="10"/>
      <c r="M9" s="31"/>
      <c r="N9" s="32">
        <f t="shared" si="2"/>
        <v>0.93</v>
      </c>
    </row>
    <row r="10" s="3" customFormat="1" ht="27" customHeight="1" spans="1:14">
      <c r="A10" s="9">
        <v>6</v>
      </c>
      <c r="B10" s="9" t="s">
        <v>26</v>
      </c>
      <c r="C10" s="9"/>
      <c r="D10" s="10" t="s">
        <v>27</v>
      </c>
      <c r="E10" s="10">
        <v>61</v>
      </c>
      <c r="F10" s="10"/>
      <c r="G10" s="12"/>
      <c r="H10" s="12">
        <v>33</v>
      </c>
      <c r="I10" s="12">
        <f t="shared" si="1"/>
        <v>61</v>
      </c>
      <c r="J10" s="10"/>
      <c r="K10" s="10"/>
      <c r="L10" s="10"/>
      <c r="M10" s="31"/>
      <c r="N10" s="32">
        <f t="shared" si="2"/>
        <v>1.83</v>
      </c>
    </row>
    <row r="11" s="3" customFormat="1" ht="27" customHeight="1" spans="1:14">
      <c r="A11" s="9">
        <v>7</v>
      </c>
      <c r="B11" s="9" t="s">
        <v>26</v>
      </c>
      <c r="C11" s="9"/>
      <c r="D11" s="10" t="s">
        <v>28</v>
      </c>
      <c r="E11" s="10">
        <v>34</v>
      </c>
      <c r="F11" s="10"/>
      <c r="G11" s="12"/>
      <c r="H11" s="12">
        <v>30</v>
      </c>
      <c r="I11" s="12">
        <f t="shared" si="1"/>
        <v>34</v>
      </c>
      <c r="J11" s="10"/>
      <c r="K11" s="10"/>
      <c r="L11" s="10"/>
      <c r="M11" s="31"/>
      <c r="N11" s="32">
        <f t="shared" si="2"/>
        <v>1.02</v>
      </c>
    </row>
    <row r="12" s="3" customFormat="1" ht="27" customHeight="1" spans="1:14">
      <c r="A12" s="9">
        <v>8</v>
      </c>
      <c r="B12" s="9" t="s">
        <v>29</v>
      </c>
      <c r="C12" s="9"/>
      <c r="D12" s="10" t="s">
        <v>30</v>
      </c>
      <c r="E12" s="10">
        <v>47</v>
      </c>
      <c r="F12" s="10"/>
      <c r="G12" s="10"/>
      <c r="H12" s="10">
        <v>51</v>
      </c>
      <c r="I12" s="12">
        <f t="shared" si="1"/>
        <v>51</v>
      </c>
      <c r="J12" s="10"/>
      <c r="K12" s="10"/>
      <c r="L12" s="10"/>
      <c r="M12" s="31"/>
      <c r="N12" s="32">
        <f t="shared" si="2"/>
        <v>1.53</v>
      </c>
    </row>
    <row r="13" s="3" customFormat="1" ht="27" customHeight="1" spans="1:14">
      <c r="A13" s="9">
        <v>9</v>
      </c>
      <c r="B13" s="9" t="s">
        <v>29</v>
      </c>
      <c r="C13" s="9"/>
      <c r="D13" s="10" t="s">
        <v>31</v>
      </c>
      <c r="E13" s="10">
        <v>103</v>
      </c>
      <c r="F13" s="10"/>
      <c r="G13" s="10"/>
      <c r="H13" s="10"/>
      <c r="I13" s="12">
        <f t="shared" si="1"/>
        <v>103</v>
      </c>
      <c r="J13" s="10"/>
      <c r="K13" s="10"/>
      <c r="L13" s="10"/>
      <c r="M13" s="31"/>
      <c r="N13" s="32">
        <f t="shared" si="2"/>
        <v>3.09</v>
      </c>
    </row>
    <row r="14" s="3" customFormat="1" ht="27" customHeight="1" spans="1:14">
      <c r="A14" s="9">
        <v>10</v>
      </c>
      <c r="B14" s="9" t="s">
        <v>29</v>
      </c>
      <c r="C14" s="11"/>
      <c r="D14" s="12" t="s">
        <v>32</v>
      </c>
      <c r="E14" s="12"/>
      <c r="F14" s="12"/>
      <c r="G14" s="12">
        <v>30</v>
      </c>
      <c r="H14" s="12">
        <v>80</v>
      </c>
      <c r="I14" s="12">
        <f t="shared" si="1"/>
        <v>80</v>
      </c>
      <c r="J14" s="10"/>
      <c r="K14" s="10"/>
      <c r="L14" s="10"/>
      <c r="M14" s="31"/>
      <c r="N14" s="32">
        <f t="shared" si="2"/>
        <v>2.4</v>
      </c>
    </row>
    <row r="15" s="3" customFormat="1" ht="27" customHeight="1" spans="1:14">
      <c r="A15" s="9">
        <v>11</v>
      </c>
      <c r="B15" s="9" t="s">
        <v>29</v>
      </c>
      <c r="C15" s="11"/>
      <c r="D15" s="12" t="s">
        <v>33</v>
      </c>
      <c r="E15" s="12"/>
      <c r="F15" s="12"/>
      <c r="G15" s="12"/>
      <c r="H15" s="12">
        <v>30</v>
      </c>
      <c r="I15" s="12">
        <f t="shared" ref="I15:I25" si="3">MAX(H15,G15,E15)</f>
        <v>30</v>
      </c>
      <c r="J15" s="10"/>
      <c r="K15" s="10"/>
      <c r="L15" s="10"/>
      <c r="M15" s="31"/>
      <c r="N15" s="32">
        <f t="shared" ref="N15:N29" si="4">I15*0.03+F15*0.03+M15</f>
        <v>0.9</v>
      </c>
    </row>
    <row r="16" s="3" customFormat="1" ht="27" customHeight="1" spans="1:14">
      <c r="A16" s="9">
        <v>12</v>
      </c>
      <c r="B16" s="9" t="s">
        <v>29</v>
      </c>
      <c r="C16" s="11"/>
      <c r="D16" s="12" t="s">
        <v>34</v>
      </c>
      <c r="E16" s="12"/>
      <c r="F16" s="12"/>
      <c r="G16" s="12">
        <v>30</v>
      </c>
      <c r="H16" s="12"/>
      <c r="I16" s="12">
        <f t="shared" si="3"/>
        <v>30</v>
      </c>
      <c r="J16" s="10"/>
      <c r="K16" s="10"/>
      <c r="L16" s="10"/>
      <c r="M16" s="31"/>
      <c r="N16" s="32">
        <f t="shared" si="4"/>
        <v>0.9</v>
      </c>
    </row>
    <row r="17" s="3" customFormat="1" ht="27" customHeight="1" spans="1:14">
      <c r="A17" s="9">
        <v>13</v>
      </c>
      <c r="B17" s="9" t="s">
        <v>35</v>
      </c>
      <c r="C17" s="9"/>
      <c r="D17" s="10" t="s">
        <v>36</v>
      </c>
      <c r="E17" s="10">
        <v>38</v>
      </c>
      <c r="F17" s="10"/>
      <c r="G17" s="10"/>
      <c r="H17" s="10"/>
      <c r="I17" s="12">
        <f t="shared" si="3"/>
        <v>38</v>
      </c>
      <c r="J17" s="10"/>
      <c r="K17" s="10"/>
      <c r="L17" s="10"/>
      <c r="M17" s="31"/>
      <c r="N17" s="32">
        <f t="shared" si="4"/>
        <v>1.14</v>
      </c>
    </row>
    <row r="18" s="3" customFormat="1" ht="27" customHeight="1" spans="1:14">
      <c r="A18" s="9">
        <v>14</v>
      </c>
      <c r="B18" s="9" t="s">
        <v>37</v>
      </c>
      <c r="C18" s="9"/>
      <c r="D18" s="10" t="s">
        <v>38</v>
      </c>
      <c r="E18" s="10">
        <v>46</v>
      </c>
      <c r="F18" s="10"/>
      <c r="G18" s="10"/>
      <c r="H18" s="10"/>
      <c r="I18" s="12">
        <f t="shared" si="3"/>
        <v>46</v>
      </c>
      <c r="J18" s="10"/>
      <c r="K18" s="10"/>
      <c r="L18" s="10"/>
      <c r="M18" s="31"/>
      <c r="N18" s="32">
        <f t="shared" si="4"/>
        <v>1.38</v>
      </c>
    </row>
    <row r="19" s="3" customFormat="1" ht="27" customHeight="1" spans="1:14">
      <c r="A19" s="9">
        <v>15</v>
      </c>
      <c r="B19" s="11" t="s">
        <v>37</v>
      </c>
      <c r="C19" s="11"/>
      <c r="D19" s="12" t="s">
        <v>39</v>
      </c>
      <c r="E19" s="12"/>
      <c r="F19" s="12"/>
      <c r="G19" s="12"/>
      <c r="H19" s="12">
        <v>31</v>
      </c>
      <c r="I19" s="12">
        <f t="shared" si="3"/>
        <v>31</v>
      </c>
      <c r="J19" s="10"/>
      <c r="K19" s="10"/>
      <c r="L19" s="10"/>
      <c r="M19" s="31"/>
      <c r="N19" s="32">
        <f t="shared" si="4"/>
        <v>0.93</v>
      </c>
    </row>
    <row r="20" s="3" customFormat="1" ht="27" customHeight="1" spans="1:14">
      <c r="A20" s="9">
        <v>16</v>
      </c>
      <c r="B20" s="11" t="s">
        <v>37</v>
      </c>
      <c r="C20" s="11"/>
      <c r="D20" s="12" t="s">
        <v>40</v>
      </c>
      <c r="E20" s="12"/>
      <c r="F20" s="12"/>
      <c r="G20" s="12"/>
      <c r="H20" s="12">
        <v>31</v>
      </c>
      <c r="I20" s="12">
        <f t="shared" si="3"/>
        <v>31</v>
      </c>
      <c r="J20" s="10"/>
      <c r="K20" s="10"/>
      <c r="L20" s="10"/>
      <c r="M20" s="31"/>
      <c r="N20" s="32">
        <f t="shared" si="4"/>
        <v>0.93</v>
      </c>
    </row>
    <row r="21" s="3" customFormat="1" ht="27" customHeight="1" spans="1:14">
      <c r="A21" s="9">
        <v>17</v>
      </c>
      <c r="B21" s="11" t="s">
        <v>37</v>
      </c>
      <c r="C21" s="11"/>
      <c r="D21" s="12" t="s">
        <v>41</v>
      </c>
      <c r="E21" s="12"/>
      <c r="F21" s="12"/>
      <c r="G21" s="12"/>
      <c r="H21" s="12">
        <v>31</v>
      </c>
      <c r="I21" s="12">
        <f t="shared" si="3"/>
        <v>31</v>
      </c>
      <c r="J21" s="10"/>
      <c r="K21" s="10"/>
      <c r="L21" s="10"/>
      <c r="M21" s="31"/>
      <c r="N21" s="32">
        <f t="shared" si="4"/>
        <v>0.93</v>
      </c>
    </row>
    <row r="22" s="3" customFormat="1" ht="27" customHeight="1" spans="1:14">
      <c r="A22" s="9">
        <v>18</v>
      </c>
      <c r="B22" s="9" t="s">
        <v>42</v>
      </c>
      <c r="C22" s="9"/>
      <c r="D22" s="10" t="s">
        <v>43</v>
      </c>
      <c r="E22" s="10">
        <v>34</v>
      </c>
      <c r="F22" s="10"/>
      <c r="G22" s="10"/>
      <c r="H22" s="10"/>
      <c r="I22" s="12">
        <f t="shared" si="3"/>
        <v>34</v>
      </c>
      <c r="J22" s="10"/>
      <c r="K22" s="10"/>
      <c r="L22" s="10"/>
      <c r="M22" s="31"/>
      <c r="N22" s="32">
        <f t="shared" si="4"/>
        <v>1.02</v>
      </c>
    </row>
    <row r="23" s="3" customFormat="1" ht="27" customHeight="1" spans="1:14">
      <c r="A23" s="9">
        <v>19</v>
      </c>
      <c r="B23" s="11" t="s">
        <v>42</v>
      </c>
      <c r="C23" s="11"/>
      <c r="D23" s="12" t="s">
        <v>44</v>
      </c>
      <c r="E23" s="12"/>
      <c r="F23" s="12"/>
      <c r="G23" s="12"/>
      <c r="H23" s="12">
        <v>31</v>
      </c>
      <c r="I23" s="12">
        <f t="shared" si="3"/>
        <v>31</v>
      </c>
      <c r="J23" s="10"/>
      <c r="K23" s="10"/>
      <c r="L23" s="10"/>
      <c r="M23" s="31"/>
      <c r="N23" s="32">
        <f t="shared" si="4"/>
        <v>0.93</v>
      </c>
    </row>
    <row r="24" s="3" customFormat="1" ht="27" customHeight="1" spans="1:14">
      <c r="A24" s="9">
        <v>20</v>
      </c>
      <c r="B24" s="11" t="s">
        <v>42</v>
      </c>
      <c r="C24" s="11"/>
      <c r="D24" s="12" t="s">
        <v>45</v>
      </c>
      <c r="E24" s="12"/>
      <c r="F24" s="12"/>
      <c r="G24" s="12"/>
      <c r="H24" s="12">
        <v>31</v>
      </c>
      <c r="I24" s="12">
        <f t="shared" si="3"/>
        <v>31</v>
      </c>
      <c r="J24" s="10"/>
      <c r="K24" s="10"/>
      <c r="L24" s="10"/>
      <c r="M24" s="31"/>
      <c r="N24" s="32">
        <f t="shared" si="4"/>
        <v>0.93</v>
      </c>
    </row>
    <row r="25" s="3" customFormat="1" ht="27" customHeight="1" spans="1:14">
      <c r="A25" s="13">
        <v>21</v>
      </c>
      <c r="B25" s="9" t="s">
        <v>37</v>
      </c>
      <c r="C25" s="9" t="s">
        <v>46</v>
      </c>
      <c r="D25" s="10" t="s">
        <v>47</v>
      </c>
      <c r="E25" s="10">
        <v>60</v>
      </c>
      <c r="F25" s="14"/>
      <c r="G25" s="14">
        <v>80</v>
      </c>
      <c r="H25" s="14"/>
      <c r="I25" s="33">
        <f t="shared" si="3"/>
        <v>80</v>
      </c>
      <c r="J25" s="10">
        <v>850</v>
      </c>
      <c r="K25" s="9">
        <v>7</v>
      </c>
      <c r="L25" s="9">
        <f t="shared" ref="L25:L27" si="5">4.35/12*K25</f>
        <v>2.5375</v>
      </c>
      <c r="M25" s="34">
        <f t="shared" ref="M25:M27" si="6">J25*L25/100</f>
        <v>21.56875</v>
      </c>
      <c r="N25" s="32">
        <f t="shared" si="4"/>
        <v>23.96875</v>
      </c>
    </row>
    <row r="26" s="3" customFormat="1" ht="27" customHeight="1" spans="1:14">
      <c r="A26" s="15"/>
      <c r="B26" s="9"/>
      <c r="C26" s="9"/>
      <c r="D26" s="10"/>
      <c r="E26" s="10"/>
      <c r="F26" s="16"/>
      <c r="G26" s="16"/>
      <c r="H26" s="16"/>
      <c r="I26" s="35"/>
      <c r="J26" s="10">
        <v>20</v>
      </c>
      <c r="K26" s="9">
        <v>19</v>
      </c>
      <c r="L26" s="9">
        <f t="shared" si="5"/>
        <v>6.8875</v>
      </c>
      <c r="M26" s="34">
        <f t="shared" si="6"/>
        <v>1.3775</v>
      </c>
      <c r="N26" s="32">
        <f t="shared" si="4"/>
        <v>1.3775</v>
      </c>
    </row>
    <row r="27" s="3" customFormat="1" ht="27" customHeight="1" spans="1:14">
      <c r="A27" s="17"/>
      <c r="B27" s="9"/>
      <c r="C27" s="9"/>
      <c r="D27" s="10"/>
      <c r="E27" s="10"/>
      <c r="F27" s="18"/>
      <c r="G27" s="18"/>
      <c r="H27" s="18"/>
      <c r="I27" s="36"/>
      <c r="J27" s="10">
        <v>20</v>
      </c>
      <c r="K27" s="9">
        <v>4</v>
      </c>
      <c r="L27" s="9">
        <f t="shared" si="5"/>
        <v>1.45</v>
      </c>
      <c r="M27" s="34">
        <f t="shared" si="6"/>
        <v>0.29</v>
      </c>
      <c r="N27" s="32">
        <f t="shared" si="4"/>
        <v>0.29</v>
      </c>
    </row>
    <row r="28" s="3" customFormat="1" ht="27" customHeight="1" spans="1:14">
      <c r="A28" s="9">
        <v>22</v>
      </c>
      <c r="B28" s="9" t="s">
        <v>29</v>
      </c>
      <c r="C28" s="9"/>
      <c r="D28" s="10" t="s">
        <v>48</v>
      </c>
      <c r="E28" s="10"/>
      <c r="F28" s="18"/>
      <c r="G28" s="18">
        <v>30</v>
      </c>
      <c r="H28" s="18">
        <v>31</v>
      </c>
      <c r="I28" s="12">
        <f>MAX(H28,G28,E28)</f>
        <v>31</v>
      </c>
      <c r="J28" s="10"/>
      <c r="K28" s="9"/>
      <c r="L28" s="9"/>
      <c r="M28" s="34"/>
      <c r="N28" s="32">
        <f t="shared" si="4"/>
        <v>0.93</v>
      </c>
    </row>
    <row r="29" s="3" customFormat="1" ht="27" customHeight="1" spans="1:14">
      <c r="A29" s="9">
        <v>23</v>
      </c>
      <c r="B29" s="9" t="s">
        <v>29</v>
      </c>
      <c r="C29" s="9"/>
      <c r="D29" s="10" t="s">
        <v>49</v>
      </c>
      <c r="E29" s="10"/>
      <c r="F29" s="18"/>
      <c r="G29" s="18"/>
      <c r="H29" s="18">
        <v>31</v>
      </c>
      <c r="I29" s="12">
        <f>MAX(H29,G29,E29)</f>
        <v>31</v>
      </c>
      <c r="J29" s="10"/>
      <c r="K29" s="9"/>
      <c r="L29" s="9"/>
      <c r="M29" s="34"/>
      <c r="N29" s="32">
        <f t="shared" si="4"/>
        <v>0.93</v>
      </c>
    </row>
    <row r="30" ht="27" customHeight="1" spans="1:14">
      <c r="A30" s="9">
        <v>24</v>
      </c>
      <c r="B30" s="9" t="s">
        <v>50</v>
      </c>
      <c r="C30" s="9" t="s">
        <v>51</v>
      </c>
      <c r="D30" s="10" t="s">
        <v>52</v>
      </c>
      <c r="E30" s="10">
        <v>52</v>
      </c>
      <c r="F30" s="12"/>
      <c r="G30" s="12"/>
      <c r="H30" s="12"/>
      <c r="I30" s="12">
        <f t="shared" ref="I30:I45" si="7">MAX(H30,G30,E30)</f>
        <v>52</v>
      </c>
      <c r="J30" s="12"/>
      <c r="K30" s="10"/>
      <c r="L30" s="10"/>
      <c r="M30" s="31"/>
      <c r="N30" s="32">
        <f t="shared" ref="N30:N45" si="8">I30*0.03+F30*0.03+M30</f>
        <v>1.56</v>
      </c>
    </row>
    <row r="31" ht="27" customHeight="1" spans="1:14">
      <c r="A31" s="9">
        <v>25</v>
      </c>
      <c r="B31" s="9" t="s">
        <v>50</v>
      </c>
      <c r="C31" s="9" t="s">
        <v>53</v>
      </c>
      <c r="D31" s="10" t="s">
        <v>54</v>
      </c>
      <c r="E31" s="10">
        <v>161</v>
      </c>
      <c r="F31" s="10"/>
      <c r="G31" s="10">
        <v>260</v>
      </c>
      <c r="H31" s="10">
        <v>50</v>
      </c>
      <c r="I31" s="12">
        <f t="shared" si="7"/>
        <v>260</v>
      </c>
      <c r="J31" s="10"/>
      <c r="K31" s="10"/>
      <c r="L31" s="10"/>
      <c r="M31" s="31"/>
      <c r="N31" s="32">
        <f t="shared" si="8"/>
        <v>7.8</v>
      </c>
    </row>
    <row r="32" ht="27" customHeight="1" spans="1:14">
      <c r="A32" s="9">
        <v>26</v>
      </c>
      <c r="B32" s="9" t="s">
        <v>50</v>
      </c>
      <c r="C32" s="9" t="s">
        <v>55</v>
      </c>
      <c r="D32" s="10" t="s">
        <v>56</v>
      </c>
      <c r="E32" s="10">
        <v>64</v>
      </c>
      <c r="F32" s="12"/>
      <c r="G32" s="12"/>
      <c r="H32" s="12">
        <v>70</v>
      </c>
      <c r="I32" s="12">
        <f t="shared" si="7"/>
        <v>70</v>
      </c>
      <c r="J32" s="3"/>
      <c r="K32" s="10"/>
      <c r="L32" s="10"/>
      <c r="M32" s="31"/>
      <c r="N32" s="32">
        <f t="shared" si="8"/>
        <v>2.1</v>
      </c>
    </row>
    <row r="33" ht="27" customHeight="1" spans="1:14">
      <c r="A33" s="9">
        <v>27</v>
      </c>
      <c r="B33" s="9" t="s">
        <v>50</v>
      </c>
      <c r="C33" s="9"/>
      <c r="D33" s="10" t="s">
        <v>57</v>
      </c>
      <c r="E33" s="10">
        <v>33</v>
      </c>
      <c r="F33" s="10"/>
      <c r="G33" s="10"/>
      <c r="H33" s="10"/>
      <c r="I33" s="12">
        <f t="shared" si="7"/>
        <v>33</v>
      </c>
      <c r="J33" s="10"/>
      <c r="K33" s="10"/>
      <c r="L33" s="10"/>
      <c r="M33" s="31"/>
      <c r="N33" s="32">
        <f t="shared" si="8"/>
        <v>0.99</v>
      </c>
    </row>
    <row r="34" ht="27" customHeight="1" spans="1:14">
      <c r="A34" s="9">
        <v>28</v>
      </c>
      <c r="B34" s="9" t="s">
        <v>50</v>
      </c>
      <c r="C34" s="11"/>
      <c r="D34" s="12" t="s">
        <v>58</v>
      </c>
      <c r="E34" s="12"/>
      <c r="F34" s="12"/>
      <c r="G34" s="12"/>
      <c r="H34" s="10">
        <v>30</v>
      </c>
      <c r="I34" s="12">
        <f t="shared" si="7"/>
        <v>30</v>
      </c>
      <c r="J34" s="10"/>
      <c r="K34" s="10"/>
      <c r="L34" s="10"/>
      <c r="M34" s="31"/>
      <c r="N34" s="32">
        <f t="shared" si="8"/>
        <v>0.9</v>
      </c>
    </row>
    <row r="35" ht="27" customHeight="1" spans="1:14">
      <c r="A35" s="9">
        <v>29</v>
      </c>
      <c r="B35" s="9" t="s">
        <v>59</v>
      </c>
      <c r="C35" s="9" t="s">
        <v>60</v>
      </c>
      <c r="D35" s="10" t="s">
        <v>61</v>
      </c>
      <c r="E35" s="10">
        <v>30</v>
      </c>
      <c r="F35" s="10"/>
      <c r="G35" s="12"/>
      <c r="H35" s="12"/>
      <c r="I35" s="12">
        <f t="shared" si="7"/>
        <v>30</v>
      </c>
      <c r="J35" s="10"/>
      <c r="K35" s="10"/>
      <c r="L35" s="10"/>
      <c r="M35" s="31"/>
      <c r="N35" s="32">
        <f t="shared" si="8"/>
        <v>0.9</v>
      </c>
    </row>
    <row r="36" ht="27" customHeight="1" spans="1:14">
      <c r="A36" s="9">
        <v>30</v>
      </c>
      <c r="B36" s="9" t="s">
        <v>59</v>
      </c>
      <c r="C36" s="9" t="s">
        <v>62</v>
      </c>
      <c r="D36" s="10" t="s">
        <v>63</v>
      </c>
      <c r="E36" s="10">
        <v>42</v>
      </c>
      <c r="F36" s="10"/>
      <c r="G36" s="12"/>
      <c r="H36" s="12">
        <v>30</v>
      </c>
      <c r="I36" s="12">
        <f t="shared" si="7"/>
        <v>42</v>
      </c>
      <c r="J36" s="10"/>
      <c r="K36" s="10"/>
      <c r="L36" s="10"/>
      <c r="M36" s="31"/>
      <c r="N36" s="32">
        <f t="shared" si="8"/>
        <v>1.26</v>
      </c>
    </row>
    <row r="37" ht="27" customHeight="1" spans="1:14">
      <c r="A37" s="9">
        <v>31</v>
      </c>
      <c r="B37" s="9" t="s">
        <v>59</v>
      </c>
      <c r="C37" s="9"/>
      <c r="D37" s="12" t="s">
        <v>64</v>
      </c>
      <c r="E37" s="12"/>
      <c r="F37" s="12"/>
      <c r="G37" s="12"/>
      <c r="H37" s="12">
        <v>30</v>
      </c>
      <c r="I37" s="12">
        <f t="shared" si="7"/>
        <v>30</v>
      </c>
      <c r="J37" s="10"/>
      <c r="K37" s="10"/>
      <c r="L37" s="10"/>
      <c r="M37" s="31"/>
      <c r="N37" s="32">
        <f t="shared" si="8"/>
        <v>0.9</v>
      </c>
    </row>
    <row r="38" ht="27" customHeight="1" spans="1:14">
      <c r="A38" s="9">
        <v>32</v>
      </c>
      <c r="B38" s="11" t="s">
        <v>65</v>
      </c>
      <c r="C38" s="11"/>
      <c r="D38" s="12" t="s">
        <v>66</v>
      </c>
      <c r="E38" s="12"/>
      <c r="F38" s="12"/>
      <c r="G38" s="12">
        <v>81</v>
      </c>
      <c r="H38" s="12">
        <v>50</v>
      </c>
      <c r="I38" s="12">
        <f t="shared" si="7"/>
        <v>81</v>
      </c>
      <c r="J38" s="10"/>
      <c r="K38" s="10"/>
      <c r="L38" s="10"/>
      <c r="M38" s="31"/>
      <c r="N38" s="32">
        <f t="shared" si="8"/>
        <v>2.43</v>
      </c>
    </row>
    <row r="39" ht="27" customHeight="1" spans="1:14">
      <c r="A39" s="9">
        <v>33</v>
      </c>
      <c r="B39" s="9" t="s">
        <v>67</v>
      </c>
      <c r="C39" s="9" t="s">
        <v>68</v>
      </c>
      <c r="D39" s="10" t="s">
        <v>69</v>
      </c>
      <c r="E39" s="10">
        <v>35</v>
      </c>
      <c r="F39" s="10"/>
      <c r="G39" s="10"/>
      <c r="H39" s="10"/>
      <c r="I39" s="12">
        <f t="shared" si="7"/>
        <v>35</v>
      </c>
      <c r="J39" s="10"/>
      <c r="K39" s="10"/>
      <c r="L39" s="10"/>
      <c r="M39" s="31"/>
      <c r="N39" s="32">
        <f t="shared" si="8"/>
        <v>1.05</v>
      </c>
    </row>
    <row r="40" ht="27" customHeight="1" spans="1:14">
      <c r="A40" s="9">
        <v>34</v>
      </c>
      <c r="B40" s="9" t="s">
        <v>67</v>
      </c>
      <c r="C40" s="9" t="s">
        <v>70</v>
      </c>
      <c r="D40" s="10" t="s">
        <v>71</v>
      </c>
      <c r="E40" s="10">
        <v>49</v>
      </c>
      <c r="F40" s="10"/>
      <c r="G40" s="12"/>
      <c r="H40" s="12">
        <v>35</v>
      </c>
      <c r="I40" s="12">
        <f t="shared" si="7"/>
        <v>49</v>
      </c>
      <c r="J40" s="10"/>
      <c r="K40" s="10"/>
      <c r="L40" s="10"/>
      <c r="M40" s="31"/>
      <c r="N40" s="32">
        <f t="shared" si="8"/>
        <v>1.47</v>
      </c>
    </row>
    <row r="41" ht="27" customHeight="1" spans="1:14">
      <c r="A41" s="9">
        <v>35</v>
      </c>
      <c r="B41" s="9" t="s">
        <v>72</v>
      </c>
      <c r="C41" s="9" t="s">
        <v>73</v>
      </c>
      <c r="D41" s="10" t="s">
        <v>74</v>
      </c>
      <c r="E41" s="10">
        <v>32</v>
      </c>
      <c r="F41" s="10"/>
      <c r="G41" s="10"/>
      <c r="H41" s="10"/>
      <c r="I41" s="12">
        <f t="shared" si="7"/>
        <v>32</v>
      </c>
      <c r="J41" s="10"/>
      <c r="K41" s="10"/>
      <c r="L41" s="10"/>
      <c r="M41" s="31"/>
      <c r="N41" s="32">
        <f t="shared" si="8"/>
        <v>0.96</v>
      </c>
    </row>
    <row r="42" ht="27" customHeight="1" spans="1:14">
      <c r="A42" s="9">
        <v>36</v>
      </c>
      <c r="B42" s="9" t="s">
        <v>72</v>
      </c>
      <c r="C42" s="9" t="s">
        <v>75</v>
      </c>
      <c r="D42" s="10" t="s">
        <v>76</v>
      </c>
      <c r="E42" s="10">
        <v>34</v>
      </c>
      <c r="F42" s="10"/>
      <c r="G42" s="10"/>
      <c r="H42" s="10"/>
      <c r="I42" s="12">
        <f t="shared" si="7"/>
        <v>34</v>
      </c>
      <c r="J42" s="10"/>
      <c r="K42" s="10"/>
      <c r="L42" s="10"/>
      <c r="M42" s="31"/>
      <c r="N42" s="32">
        <f t="shared" si="8"/>
        <v>1.02</v>
      </c>
    </row>
    <row r="43" ht="27" customHeight="1" spans="1:14">
      <c r="A43" s="9">
        <v>37</v>
      </c>
      <c r="B43" s="9" t="s">
        <v>77</v>
      </c>
      <c r="C43" s="9" t="s">
        <v>78</v>
      </c>
      <c r="D43" s="10" t="s">
        <v>79</v>
      </c>
      <c r="E43" s="10">
        <v>82</v>
      </c>
      <c r="F43" s="10"/>
      <c r="G43" s="12"/>
      <c r="H43" s="12">
        <v>100</v>
      </c>
      <c r="I43" s="12">
        <f t="shared" si="7"/>
        <v>100</v>
      </c>
      <c r="J43" s="10"/>
      <c r="K43" s="10"/>
      <c r="L43" s="10"/>
      <c r="M43" s="31"/>
      <c r="N43" s="32">
        <f t="shared" si="8"/>
        <v>3</v>
      </c>
    </row>
    <row r="44" ht="27" customHeight="1" spans="1:14">
      <c r="A44" s="9">
        <v>38</v>
      </c>
      <c r="B44" s="9" t="s">
        <v>80</v>
      </c>
      <c r="C44" s="9" t="s">
        <v>81</v>
      </c>
      <c r="D44" s="10" t="s">
        <v>82</v>
      </c>
      <c r="E44" s="10">
        <v>246</v>
      </c>
      <c r="F44" s="10"/>
      <c r="G44" s="12">
        <v>60</v>
      </c>
      <c r="H44" s="12">
        <v>50</v>
      </c>
      <c r="I44" s="12">
        <f t="shared" si="7"/>
        <v>246</v>
      </c>
      <c r="J44" s="10"/>
      <c r="K44" s="10"/>
      <c r="L44" s="10"/>
      <c r="M44" s="31"/>
      <c r="N44" s="32">
        <f t="shared" si="8"/>
        <v>7.38</v>
      </c>
    </row>
    <row r="45" ht="27" customHeight="1" spans="1:14">
      <c r="A45" s="9">
        <v>39</v>
      </c>
      <c r="B45" s="9" t="s">
        <v>83</v>
      </c>
      <c r="C45" s="9" t="s">
        <v>84</v>
      </c>
      <c r="D45" s="10" t="s">
        <v>85</v>
      </c>
      <c r="E45" s="10">
        <v>101</v>
      </c>
      <c r="F45" s="10"/>
      <c r="G45" s="12"/>
      <c r="H45" s="12">
        <v>60</v>
      </c>
      <c r="I45" s="12">
        <f t="shared" si="7"/>
        <v>101</v>
      </c>
      <c r="J45" s="10"/>
      <c r="K45" s="10"/>
      <c r="L45" s="10"/>
      <c r="M45" s="31"/>
      <c r="N45" s="32">
        <f t="shared" si="8"/>
        <v>3.03</v>
      </c>
    </row>
    <row r="46" ht="27" customHeight="1" spans="1:14">
      <c r="A46" s="9">
        <v>40</v>
      </c>
      <c r="B46" s="9" t="s">
        <v>50</v>
      </c>
      <c r="C46" s="9"/>
      <c r="D46" s="10" t="s">
        <v>86</v>
      </c>
      <c r="E46" s="10"/>
      <c r="F46" s="10"/>
      <c r="G46" s="12">
        <v>51</v>
      </c>
      <c r="H46" s="12"/>
      <c r="I46" s="12">
        <v>51</v>
      </c>
      <c r="J46" s="10"/>
      <c r="K46" s="10"/>
      <c r="L46" s="10"/>
      <c r="M46" s="31"/>
      <c r="N46" s="32">
        <v>1.53</v>
      </c>
    </row>
    <row r="47" ht="27" customHeight="1" spans="1:14">
      <c r="A47" s="9">
        <v>41</v>
      </c>
      <c r="B47" s="11" t="s">
        <v>65</v>
      </c>
      <c r="C47" s="9"/>
      <c r="D47" s="10" t="s">
        <v>87</v>
      </c>
      <c r="E47" s="10"/>
      <c r="F47" s="10"/>
      <c r="G47" s="12">
        <v>60</v>
      </c>
      <c r="H47" s="12">
        <v>120</v>
      </c>
      <c r="I47" s="12">
        <v>120</v>
      </c>
      <c r="J47" s="10"/>
      <c r="K47" s="10"/>
      <c r="L47" s="10"/>
      <c r="M47" s="31"/>
      <c r="N47" s="32">
        <v>3.6</v>
      </c>
    </row>
    <row r="48" ht="27" customHeight="1" spans="1:14">
      <c r="A48" s="9">
        <v>42</v>
      </c>
      <c r="B48" s="9" t="s">
        <v>77</v>
      </c>
      <c r="C48" s="9"/>
      <c r="D48" s="10" t="s">
        <v>88</v>
      </c>
      <c r="E48" s="10"/>
      <c r="F48" s="10"/>
      <c r="G48" s="12"/>
      <c r="H48" s="12">
        <v>30</v>
      </c>
      <c r="I48" s="12">
        <v>30</v>
      </c>
      <c r="J48" s="10"/>
      <c r="K48" s="10"/>
      <c r="L48" s="10"/>
      <c r="M48" s="31"/>
      <c r="N48" s="32">
        <v>0.9</v>
      </c>
    </row>
    <row r="49" ht="27" customHeight="1" spans="1:14">
      <c r="A49" s="9">
        <v>43</v>
      </c>
      <c r="B49" s="9" t="s">
        <v>89</v>
      </c>
      <c r="C49" s="9" t="s">
        <v>90</v>
      </c>
      <c r="D49" s="10" t="s">
        <v>91</v>
      </c>
      <c r="E49" s="10">
        <v>74</v>
      </c>
      <c r="F49" s="10"/>
      <c r="G49" s="12"/>
      <c r="H49" s="12">
        <v>50</v>
      </c>
      <c r="I49" s="12">
        <f>MAX(H49,G49,E49)</f>
        <v>74</v>
      </c>
      <c r="J49" s="10"/>
      <c r="K49" s="10"/>
      <c r="L49" s="10"/>
      <c r="M49" s="31"/>
      <c r="N49" s="32">
        <f t="shared" ref="N49:N51" si="9">I49*0.03+F49*0.03+M49</f>
        <v>2.22</v>
      </c>
    </row>
    <row r="50" ht="27" customHeight="1" spans="1:14">
      <c r="A50" s="19">
        <v>44</v>
      </c>
      <c r="B50" s="9" t="s">
        <v>89</v>
      </c>
      <c r="C50" s="9" t="s">
        <v>92</v>
      </c>
      <c r="D50" s="10" t="s">
        <v>93</v>
      </c>
      <c r="E50" s="10">
        <v>4045</v>
      </c>
      <c r="F50" s="10">
        <v>1670</v>
      </c>
      <c r="G50" s="10">
        <v>600</v>
      </c>
      <c r="H50" s="10">
        <v>2000</v>
      </c>
      <c r="I50" s="12">
        <f>MAX(H50,G50,E50)</f>
        <v>4045</v>
      </c>
      <c r="J50" s="10">
        <v>350</v>
      </c>
      <c r="K50" s="10">
        <v>7</v>
      </c>
      <c r="L50" s="10">
        <f>4.35/12*K50</f>
        <v>2.5375</v>
      </c>
      <c r="M50" s="31">
        <f>J50*L50/100</f>
        <v>8.88125</v>
      </c>
      <c r="N50" s="32">
        <f t="shared" si="9"/>
        <v>180.33125</v>
      </c>
    </row>
    <row r="51" ht="27" customHeight="1" spans="1:14">
      <c r="A51" s="20"/>
      <c r="B51" s="9"/>
      <c r="C51" s="9"/>
      <c r="D51" s="10"/>
      <c r="E51" s="10"/>
      <c r="F51" s="10"/>
      <c r="G51" s="10"/>
      <c r="H51" s="10"/>
      <c r="I51" s="12"/>
      <c r="J51" s="10">
        <v>744</v>
      </c>
      <c r="K51" s="10">
        <v>7</v>
      </c>
      <c r="L51" s="10">
        <f>4.35/12*K51</f>
        <v>2.5375</v>
      </c>
      <c r="M51" s="31">
        <f>J51*L51/100</f>
        <v>18.879</v>
      </c>
      <c r="N51" s="32">
        <f t="shared" si="9"/>
        <v>18.879</v>
      </c>
    </row>
    <row r="52" ht="27" customHeight="1" spans="1:14">
      <c r="A52" s="21">
        <v>45</v>
      </c>
      <c r="B52" s="9" t="s">
        <v>94</v>
      </c>
      <c r="C52" s="9" t="s">
        <v>95</v>
      </c>
      <c r="D52" s="10" t="s">
        <v>96</v>
      </c>
      <c r="E52" s="22">
        <v>500</v>
      </c>
      <c r="F52" s="22">
        <v>312</v>
      </c>
      <c r="G52" s="10">
        <v>500</v>
      </c>
      <c r="H52" s="10"/>
      <c r="I52" s="12">
        <f t="shared" ref="I52:I93" si="10">MAX(E52,G52,H52)</f>
        <v>500</v>
      </c>
      <c r="J52" s="10"/>
      <c r="K52" s="10"/>
      <c r="L52" s="10"/>
      <c r="M52" s="31"/>
      <c r="N52" s="32">
        <f t="shared" ref="N52:N93" si="11">I52*0.03+F52*0.03+M52</f>
        <v>24.36</v>
      </c>
    </row>
    <row r="53" ht="27" customHeight="1" spans="1:14">
      <c r="A53" s="21">
        <v>46</v>
      </c>
      <c r="B53" s="9" t="s">
        <v>97</v>
      </c>
      <c r="C53" s="9" t="s">
        <v>98</v>
      </c>
      <c r="D53" s="10" t="s">
        <v>99</v>
      </c>
      <c r="E53" s="23">
        <v>49</v>
      </c>
      <c r="F53" s="23">
        <v>80</v>
      </c>
      <c r="G53" s="12">
        <v>30</v>
      </c>
      <c r="H53" s="12">
        <v>30</v>
      </c>
      <c r="I53" s="12">
        <f t="shared" si="10"/>
        <v>49</v>
      </c>
      <c r="J53" s="10"/>
      <c r="K53" s="10"/>
      <c r="L53" s="10"/>
      <c r="M53" s="31"/>
      <c r="N53" s="32">
        <f t="shared" si="11"/>
        <v>3.87</v>
      </c>
    </row>
    <row r="54" ht="27" customHeight="1" spans="1:14">
      <c r="A54" s="21">
        <v>47</v>
      </c>
      <c r="B54" s="9" t="s">
        <v>100</v>
      </c>
      <c r="C54" s="9" t="s">
        <v>101</v>
      </c>
      <c r="D54" s="10" t="s">
        <v>102</v>
      </c>
      <c r="E54" s="23">
        <v>16</v>
      </c>
      <c r="F54" s="23">
        <v>30</v>
      </c>
      <c r="G54" s="12">
        <v>30</v>
      </c>
      <c r="H54" s="12">
        <v>30</v>
      </c>
      <c r="I54" s="12">
        <f t="shared" si="10"/>
        <v>30</v>
      </c>
      <c r="J54" s="10"/>
      <c r="K54" s="10"/>
      <c r="L54" s="10"/>
      <c r="M54" s="31"/>
      <c r="N54" s="32">
        <f t="shared" si="11"/>
        <v>1.8</v>
      </c>
    </row>
    <row r="55" ht="27" customHeight="1" spans="1:14">
      <c r="A55" s="21">
        <v>48</v>
      </c>
      <c r="B55" s="9" t="s">
        <v>100</v>
      </c>
      <c r="C55" s="9" t="s">
        <v>103</v>
      </c>
      <c r="D55" s="10" t="s">
        <v>104</v>
      </c>
      <c r="E55" s="23">
        <v>50</v>
      </c>
      <c r="F55" s="23">
        <v>50</v>
      </c>
      <c r="G55" s="12">
        <v>31</v>
      </c>
      <c r="H55" s="12">
        <v>30</v>
      </c>
      <c r="I55" s="12">
        <f t="shared" si="10"/>
        <v>50</v>
      </c>
      <c r="J55" s="10"/>
      <c r="K55" s="37"/>
      <c r="L55" s="10"/>
      <c r="M55" s="31"/>
      <c r="N55" s="32">
        <f t="shared" si="11"/>
        <v>3</v>
      </c>
    </row>
    <row r="56" ht="27" customHeight="1" spans="1:14">
      <c r="A56" s="21">
        <v>49</v>
      </c>
      <c r="B56" s="9" t="s">
        <v>105</v>
      </c>
      <c r="C56" s="9" t="s">
        <v>106</v>
      </c>
      <c r="D56" s="10" t="s">
        <v>107</v>
      </c>
      <c r="E56" s="23">
        <v>29</v>
      </c>
      <c r="F56" s="23">
        <v>30</v>
      </c>
      <c r="G56" s="10"/>
      <c r="H56" s="10"/>
      <c r="I56" s="12">
        <f t="shared" si="10"/>
        <v>29</v>
      </c>
      <c r="J56" s="10"/>
      <c r="K56" s="38"/>
      <c r="L56" s="10"/>
      <c r="M56" s="31"/>
      <c r="N56" s="32">
        <f t="shared" si="11"/>
        <v>1.77</v>
      </c>
    </row>
    <row r="57" ht="27" customHeight="1" spans="1:14">
      <c r="A57" s="21">
        <v>50</v>
      </c>
      <c r="B57" s="9" t="s">
        <v>108</v>
      </c>
      <c r="C57" s="9" t="s">
        <v>109</v>
      </c>
      <c r="D57" s="10" t="s">
        <v>109</v>
      </c>
      <c r="E57" s="23">
        <v>30</v>
      </c>
      <c r="F57" s="10"/>
      <c r="G57" s="10"/>
      <c r="H57" s="10"/>
      <c r="I57" s="12">
        <f t="shared" si="10"/>
        <v>30</v>
      </c>
      <c r="J57" s="10"/>
      <c r="K57" s="38"/>
      <c r="L57" s="10"/>
      <c r="M57" s="31"/>
      <c r="N57" s="32">
        <f t="shared" si="11"/>
        <v>0.9</v>
      </c>
    </row>
    <row r="58" ht="27" customHeight="1" spans="1:14">
      <c r="A58" s="21">
        <v>51</v>
      </c>
      <c r="B58" s="9" t="s">
        <v>110</v>
      </c>
      <c r="C58" s="9" t="s">
        <v>111</v>
      </c>
      <c r="D58" s="10" t="s">
        <v>112</v>
      </c>
      <c r="E58" s="23">
        <v>30</v>
      </c>
      <c r="F58" s="10"/>
      <c r="G58" s="10"/>
      <c r="H58" s="10"/>
      <c r="I58" s="12">
        <f t="shared" si="10"/>
        <v>30</v>
      </c>
      <c r="J58" s="10"/>
      <c r="K58" s="38"/>
      <c r="L58" s="10"/>
      <c r="M58" s="31"/>
      <c r="N58" s="32">
        <f t="shared" si="11"/>
        <v>0.9</v>
      </c>
    </row>
    <row r="59" ht="27" customHeight="1" spans="1:14">
      <c r="A59" s="21">
        <v>52</v>
      </c>
      <c r="B59" s="9" t="s">
        <v>97</v>
      </c>
      <c r="C59" s="9" t="s">
        <v>113</v>
      </c>
      <c r="D59" s="10" t="s">
        <v>113</v>
      </c>
      <c r="E59" s="23">
        <v>30</v>
      </c>
      <c r="F59" s="10"/>
      <c r="G59" s="10"/>
      <c r="H59" s="10"/>
      <c r="I59" s="12">
        <f t="shared" si="10"/>
        <v>30</v>
      </c>
      <c r="J59" s="10"/>
      <c r="K59" s="38"/>
      <c r="L59" s="10"/>
      <c r="M59" s="31"/>
      <c r="N59" s="32">
        <f t="shared" si="11"/>
        <v>0.9</v>
      </c>
    </row>
    <row r="60" ht="27" customHeight="1" spans="1:14">
      <c r="A60" s="21">
        <v>53</v>
      </c>
      <c r="B60" s="9" t="s">
        <v>114</v>
      </c>
      <c r="C60" s="9" t="s">
        <v>115</v>
      </c>
      <c r="D60" s="10" t="s">
        <v>116</v>
      </c>
      <c r="E60" s="23">
        <v>48</v>
      </c>
      <c r="F60" s="10"/>
      <c r="G60" s="10"/>
      <c r="H60" s="10"/>
      <c r="I60" s="12">
        <f t="shared" si="10"/>
        <v>48</v>
      </c>
      <c r="J60" s="10"/>
      <c r="K60" s="38"/>
      <c r="L60" s="10"/>
      <c r="M60" s="31"/>
      <c r="N60" s="32">
        <f t="shared" si="11"/>
        <v>1.44</v>
      </c>
    </row>
    <row r="61" ht="27" customHeight="1" spans="1:14">
      <c r="A61" s="21">
        <v>54</v>
      </c>
      <c r="B61" s="9" t="s">
        <v>100</v>
      </c>
      <c r="C61" s="9" t="s">
        <v>117</v>
      </c>
      <c r="D61" s="10" t="s">
        <v>117</v>
      </c>
      <c r="E61" s="23">
        <v>38</v>
      </c>
      <c r="F61" s="10"/>
      <c r="G61" s="12">
        <v>30</v>
      </c>
      <c r="H61" s="12">
        <v>30</v>
      </c>
      <c r="I61" s="12">
        <f t="shared" si="10"/>
        <v>38</v>
      </c>
      <c r="J61" s="10"/>
      <c r="K61" s="10"/>
      <c r="L61" s="10"/>
      <c r="M61" s="31"/>
      <c r="N61" s="32">
        <f t="shared" si="11"/>
        <v>1.14</v>
      </c>
    </row>
    <row r="62" ht="27" customHeight="1" spans="1:14">
      <c r="A62" s="21">
        <v>55</v>
      </c>
      <c r="B62" s="23" t="s">
        <v>100</v>
      </c>
      <c r="C62" s="23" t="s">
        <v>118</v>
      </c>
      <c r="D62" s="23" t="s">
        <v>118</v>
      </c>
      <c r="E62" s="23">
        <v>33</v>
      </c>
      <c r="F62" s="10"/>
      <c r="G62" s="12">
        <v>30</v>
      </c>
      <c r="H62" s="12">
        <v>30</v>
      </c>
      <c r="I62" s="12">
        <f t="shared" si="10"/>
        <v>33</v>
      </c>
      <c r="J62" s="10"/>
      <c r="K62" s="10"/>
      <c r="L62" s="10"/>
      <c r="M62" s="31"/>
      <c r="N62" s="32">
        <f t="shared" si="11"/>
        <v>0.99</v>
      </c>
    </row>
    <row r="63" ht="27" customHeight="1" spans="1:14">
      <c r="A63" s="21">
        <v>56</v>
      </c>
      <c r="B63" s="23" t="s">
        <v>119</v>
      </c>
      <c r="C63" s="23" t="s">
        <v>120</v>
      </c>
      <c r="D63" s="23" t="s">
        <v>121</v>
      </c>
      <c r="E63" s="23">
        <v>48</v>
      </c>
      <c r="F63" s="10"/>
      <c r="G63" s="10"/>
      <c r="H63" s="10"/>
      <c r="I63" s="12">
        <f t="shared" si="10"/>
        <v>48</v>
      </c>
      <c r="J63" s="10"/>
      <c r="K63" s="10"/>
      <c r="L63" s="10"/>
      <c r="M63" s="31"/>
      <c r="N63" s="32">
        <f t="shared" si="11"/>
        <v>1.44</v>
      </c>
    </row>
    <row r="64" ht="27" customHeight="1" spans="1:14">
      <c r="A64" s="21">
        <v>57</v>
      </c>
      <c r="B64" s="23" t="s">
        <v>105</v>
      </c>
      <c r="C64" s="23" t="s">
        <v>122</v>
      </c>
      <c r="D64" s="23" t="s">
        <v>122</v>
      </c>
      <c r="E64" s="23">
        <v>31</v>
      </c>
      <c r="F64" s="10"/>
      <c r="G64" s="10"/>
      <c r="H64" s="10"/>
      <c r="I64" s="12">
        <f t="shared" si="10"/>
        <v>31</v>
      </c>
      <c r="J64" s="10"/>
      <c r="K64" s="10"/>
      <c r="L64" s="10"/>
      <c r="M64" s="31"/>
      <c r="N64" s="32">
        <f t="shared" si="11"/>
        <v>0.93</v>
      </c>
    </row>
    <row r="65" ht="27" customHeight="1" spans="1:14">
      <c r="A65" s="21">
        <v>58</v>
      </c>
      <c r="B65" s="23" t="s">
        <v>97</v>
      </c>
      <c r="C65" s="23" t="s">
        <v>123</v>
      </c>
      <c r="D65" s="23" t="s">
        <v>123</v>
      </c>
      <c r="E65" s="23">
        <v>33</v>
      </c>
      <c r="F65" s="10"/>
      <c r="G65" s="10"/>
      <c r="H65" s="10"/>
      <c r="I65" s="12">
        <f t="shared" si="10"/>
        <v>33</v>
      </c>
      <c r="J65" s="10"/>
      <c r="K65" s="10"/>
      <c r="L65" s="10"/>
      <c r="M65" s="31"/>
      <c r="N65" s="32">
        <f t="shared" si="11"/>
        <v>0.99</v>
      </c>
    </row>
    <row r="66" ht="27" customHeight="1" spans="1:14">
      <c r="A66" s="21">
        <v>59</v>
      </c>
      <c r="B66" s="23" t="s">
        <v>97</v>
      </c>
      <c r="C66" s="23" t="s">
        <v>124</v>
      </c>
      <c r="D66" s="23" t="s">
        <v>124</v>
      </c>
      <c r="E66" s="10"/>
      <c r="F66" s="10"/>
      <c r="G66" s="10">
        <v>30</v>
      </c>
      <c r="H66" s="10"/>
      <c r="I66" s="12">
        <f t="shared" si="10"/>
        <v>30</v>
      </c>
      <c r="J66" s="10"/>
      <c r="K66" s="10"/>
      <c r="L66" s="10"/>
      <c r="M66" s="31"/>
      <c r="N66" s="32">
        <f t="shared" si="11"/>
        <v>0.9</v>
      </c>
    </row>
    <row r="67" ht="27" customHeight="1" spans="1:14">
      <c r="A67" s="21">
        <v>60</v>
      </c>
      <c r="B67" s="23" t="s">
        <v>97</v>
      </c>
      <c r="C67" s="23" t="s">
        <v>125</v>
      </c>
      <c r="D67" s="23" t="s">
        <v>125</v>
      </c>
      <c r="E67" s="23"/>
      <c r="F67" s="10"/>
      <c r="G67" s="10">
        <v>30</v>
      </c>
      <c r="H67" s="10">
        <v>30</v>
      </c>
      <c r="I67" s="12">
        <f t="shared" si="10"/>
        <v>30</v>
      </c>
      <c r="J67" s="10"/>
      <c r="K67" s="10"/>
      <c r="L67" s="10"/>
      <c r="M67" s="31"/>
      <c r="N67" s="32">
        <f t="shared" si="11"/>
        <v>0.9</v>
      </c>
    </row>
    <row r="68" ht="27" customHeight="1" spans="1:14">
      <c r="A68" s="21">
        <v>61</v>
      </c>
      <c r="B68" s="39" t="s">
        <v>126</v>
      </c>
      <c r="C68" s="39" t="s">
        <v>127</v>
      </c>
      <c r="D68" s="39" t="s">
        <v>127</v>
      </c>
      <c r="E68" s="23"/>
      <c r="F68" s="10"/>
      <c r="G68" s="12">
        <v>32</v>
      </c>
      <c r="H68" s="12"/>
      <c r="I68" s="12">
        <f t="shared" si="10"/>
        <v>32</v>
      </c>
      <c r="J68" s="10"/>
      <c r="K68" s="10"/>
      <c r="L68" s="10"/>
      <c r="M68" s="31"/>
      <c r="N68" s="32">
        <f t="shared" si="11"/>
        <v>0.96</v>
      </c>
    </row>
    <row r="69" ht="27" customHeight="1" spans="1:14">
      <c r="A69" s="21">
        <v>62</v>
      </c>
      <c r="B69" s="23" t="s">
        <v>126</v>
      </c>
      <c r="C69" s="23" t="s">
        <v>128</v>
      </c>
      <c r="D69" s="23" t="s">
        <v>128</v>
      </c>
      <c r="E69" s="23"/>
      <c r="F69" s="10"/>
      <c r="G69" s="12">
        <v>30</v>
      </c>
      <c r="H69" s="12"/>
      <c r="I69" s="12">
        <f t="shared" si="10"/>
        <v>30</v>
      </c>
      <c r="J69" s="10"/>
      <c r="K69" s="10"/>
      <c r="L69" s="10"/>
      <c r="M69" s="31"/>
      <c r="N69" s="32">
        <f t="shared" si="11"/>
        <v>0.9</v>
      </c>
    </row>
    <row r="70" ht="27" customHeight="1" spans="1:14">
      <c r="A70" s="21">
        <v>63</v>
      </c>
      <c r="B70" s="39" t="s">
        <v>100</v>
      </c>
      <c r="C70" s="39" t="s">
        <v>129</v>
      </c>
      <c r="D70" s="39" t="s">
        <v>129</v>
      </c>
      <c r="E70" s="23"/>
      <c r="F70" s="10"/>
      <c r="G70" s="12">
        <v>30</v>
      </c>
      <c r="H70" s="12">
        <v>30</v>
      </c>
      <c r="I70" s="12">
        <f t="shared" si="10"/>
        <v>30</v>
      </c>
      <c r="J70" s="10"/>
      <c r="K70" s="37"/>
      <c r="L70" s="10"/>
      <c r="M70" s="31"/>
      <c r="N70" s="32">
        <f t="shared" si="11"/>
        <v>0.9</v>
      </c>
    </row>
    <row r="71" ht="27" customHeight="1" spans="1:14">
      <c r="A71" s="21">
        <v>64</v>
      </c>
      <c r="B71" s="23" t="s">
        <v>100</v>
      </c>
      <c r="C71" s="23" t="s">
        <v>130</v>
      </c>
      <c r="D71" s="23" t="s">
        <v>130</v>
      </c>
      <c r="E71" s="23"/>
      <c r="F71" s="10"/>
      <c r="G71" s="10">
        <v>35</v>
      </c>
      <c r="H71" s="10">
        <v>30</v>
      </c>
      <c r="I71" s="12">
        <f t="shared" si="10"/>
        <v>35</v>
      </c>
      <c r="J71" s="10"/>
      <c r="K71" s="38"/>
      <c r="L71" s="10"/>
      <c r="M71" s="31"/>
      <c r="N71" s="32">
        <f t="shared" si="11"/>
        <v>1.05</v>
      </c>
    </row>
    <row r="72" ht="27" customHeight="1" spans="1:14">
      <c r="A72" s="21">
        <v>65</v>
      </c>
      <c r="B72" s="23" t="s">
        <v>100</v>
      </c>
      <c r="C72" s="23" t="s">
        <v>131</v>
      </c>
      <c r="D72" s="23" t="s">
        <v>131</v>
      </c>
      <c r="E72" s="23"/>
      <c r="F72" s="10"/>
      <c r="G72" s="10">
        <v>30</v>
      </c>
      <c r="H72" s="10">
        <v>30</v>
      </c>
      <c r="I72" s="12">
        <f t="shared" si="10"/>
        <v>30</v>
      </c>
      <c r="J72" s="10"/>
      <c r="K72" s="38"/>
      <c r="L72" s="10"/>
      <c r="M72" s="31"/>
      <c r="N72" s="32">
        <f t="shared" si="11"/>
        <v>0.9</v>
      </c>
    </row>
    <row r="73" ht="27" customHeight="1" spans="1:14">
      <c r="A73" s="21">
        <v>66</v>
      </c>
      <c r="B73" s="23" t="s">
        <v>100</v>
      </c>
      <c r="C73" s="23" t="s">
        <v>132</v>
      </c>
      <c r="D73" s="23" t="s">
        <v>132</v>
      </c>
      <c r="E73" s="23"/>
      <c r="F73" s="10"/>
      <c r="G73" s="12">
        <v>30</v>
      </c>
      <c r="H73" s="12"/>
      <c r="I73" s="12">
        <f t="shared" si="10"/>
        <v>30</v>
      </c>
      <c r="J73" s="10"/>
      <c r="K73" s="38"/>
      <c r="L73" s="10"/>
      <c r="M73" s="31"/>
      <c r="N73" s="32">
        <f t="shared" si="11"/>
        <v>0.9</v>
      </c>
    </row>
    <row r="74" ht="27" customHeight="1" spans="1:14">
      <c r="A74" s="21">
        <v>67</v>
      </c>
      <c r="B74" s="23" t="s">
        <v>100</v>
      </c>
      <c r="C74" s="23" t="s">
        <v>133</v>
      </c>
      <c r="D74" s="23" t="s">
        <v>133</v>
      </c>
      <c r="E74" s="23"/>
      <c r="F74" s="10"/>
      <c r="G74" s="10">
        <v>30</v>
      </c>
      <c r="H74" s="10"/>
      <c r="I74" s="12">
        <f t="shared" si="10"/>
        <v>30</v>
      </c>
      <c r="J74" s="10"/>
      <c r="K74" s="38"/>
      <c r="L74" s="10"/>
      <c r="M74" s="31"/>
      <c r="N74" s="32">
        <f t="shared" si="11"/>
        <v>0.9</v>
      </c>
    </row>
    <row r="75" ht="27" customHeight="1" spans="1:14">
      <c r="A75" s="21">
        <v>68</v>
      </c>
      <c r="B75" s="23" t="s">
        <v>100</v>
      </c>
      <c r="C75" s="23" t="s">
        <v>134</v>
      </c>
      <c r="D75" s="23" t="s">
        <v>134</v>
      </c>
      <c r="E75" s="23"/>
      <c r="F75" s="10"/>
      <c r="G75" s="10">
        <v>30</v>
      </c>
      <c r="H75" s="10"/>
      <c r="I75" s="12">
        <f t="shared" si="10"/>
        <v>30</v>
      </c>
      <c r="J75" s="10"/>
      <c r="K75" s="38"/>
      <c r="L75" s="10"/>
      <c r="M75" s="31"/>
      <c r="N75" s="32">
        <f t="shared" si="11"/>
        <v>0.9</v>
      </c>
    </row>
    <row r="76" ht="27" customHeight="1" spans="1:14">
      <c r="A76" s="21">
        <v>69</v>
      </c>
      <c r="B76" s="23" t="s">
        <v>100</v>
      </c>
      <c r="C76" s="23" t="s">
        <v>135</v>
      </c>
      <c r="D76" s="23" t="s">
        <v>135</v>
      </c>
      <c r="E76" s="23"/>
      <c r="F76" s="10"/>
      <c r="G76" s="10">
        <v>40</v>
      </c>
      <c r="H76" s="10"/>
      <c r="I76" s="12">
        <f t="shared" si="10"/>
        <v>40</v>
      </c>
      <c r="J76" s="10"/>
      <c r="K76" s="38"/>
      <c r="L76" s="10"/>
      <c r="M76" s="31"/>
      <c r="N76" s="32">
        <f t="shared" si="11"/>
        <v>1.2</v>
      </c>
    </row>
    <row r="77" ht="27" customHeight="1" spans="1:14">
      <c r="A77" s="21">
        <v>70</v>
      </c>
      <c r="B77" s="23" t="s">
        <v>100</v>
      </c>
      <c r="C77" s="23" t="s">
        <v>136</v>
      </c>
      <c r="D77" s="23" t="s">
        <v>136</v>
      </c>
      <c r="E77" s="23"/>
      <c r="F77" s="10"/>
      <c r="G77" s="12">
        <v>30</v>
      </c>
      <c r="H77" s="12">
        <v>30</v>
      </c>
      <c r="I77" s="12">
        <f t="shared" si="10"/>
        <v>30</v>
      </c>
      <c r="J77" s="10"/>
      <c r="K77" s="10"/>
      <c r="L77" s="10"/>
      <c r="M77" s="31"/>
      <c r="N77" s="32">
        <f t="shared" si="11"/>
        <v>0.9</v>
      </c>
    </row>
    <row r="78" ht="27" customHeight="1" spans="1:14">
      <c r="A78" s="21">
        <v>71</v>
      </c>
      <c r="B78" s="39" t="s">
        <v>137</v>
      </c>
      <c r="C78" s="39" t="s">
        <v>138</v>
      </c>
      <c r="D78" s="39" t="s">
        <v>138</v>
      </c>
      <c r="E78" s="23"/>
      <c r="F78" s="10"/>
      <c r="G78" s="12">
        <v>30</v>
      </c>
      <c r="H78" s="12">
        <v>30</v>
      </c>
      <c r="I78" s="12">
        <f t="shared" si="10"/>
        <v>30</v>
      </c>
      <c r="J78" s="10"/>
      <c r="K78" s="10"/>
      <c r="L78" s="10"/>
      <c r="M78" s="31"/>
      <c r="N78" s="32">
        <f t="shared" si="11"/>
        <v>0.9</v>
      </c>
    </row>
    <row r="79" ht="27" customHeight="1" spans="1:14">
      <c r="A79" s="21">
        <v>72</v>
      </c>
      <c r="B79" s="23" t="s">
        <v>139</v>
      </c>
      <c r="C79" s="23" t="s">
        <v>140</v>
      </c>
      <c r="D79" s="23" t="s">
        <v>140</v>
      </c>
      <c r="E79" s="23"/>
      <c r="F79" s="10"/>
      <c r="G79" s="10">
        <v>30</v>
      </c>
      <c r="H79" s="10">
        <v>30</v>
      </c>
      <c r="I79" s="12">
        <f t="shared" si="10"/>
        <v>30</v>
      </c>
      <c r="J79" s="10"/>
      <c r="K79" s="10"/>
      <c r="L79" s="10"/>
      <c r="M79" s="31"/>
      <c r="N79" s="32">
        <f t="shared" si="11"/>
        <v>0.9</v>
      </c>
    </row>
    <row r="80" ht="27" customHeight="1" spans="1:14">
      <c r="A80" s="21">
        <v>73</v>
      </c>
      <c r="B80" s="23" t="s">
        <v>141</v>
      </c>
      <c r="C80" s="23" t="s">
        <v>142</v>
      </c>
      <c r="D80" s="23" t="s">
        <v>142</v>
      </c>
      <c r="E80" s="23"/>
      <c r="F80" s="10"/>
      <c r="G80" s="10">
        <v>30</v>
      </c>
      <c r="H80" s="10">
        <v>30</v>
      </c>
      <c r="I80" s="12">
        <f t="shared" si="10"/>
        <v>30</v>
      </c>
      <c r="J80" s="10"/>
      <c r="K80" s="10"/>
      <c r="L80" s="10"/>
      <c r="M80" s="31"/>
      <c r="N80" s="32">
        <f t="shared" si="11"/>
        <v>0.9</v>
      </c>
    </row>
    <row r="81" ht="27" customHeight="1" spans="1:14">
      <c r="A81" s="21">
        <v>74</v>
      </c>
      <c r="B81" s="23" t="s">
        <v>141</v>
      </c>
      <c r="C81" s="23" t="s">
        <v>143</v>
      </c>
      <c r="D81" s="23" t="s">
        <v>143</v>
      </c>
      <c r="E81" s="23"/>
      <c r="F81" s="10"/>
      <c r="G81" s="10">
        <v>30</v>
      </c>
      <c r="H81" s="10">
        <v>30</v>
      </c>
      <c r="I81" s="12">
        <f t="shared" si="10"/>
        <v>30</v>
      </c>
      <c r="J81" s="10"/>
      <c r="K81" s="10"/>
      <c r="L81" s="10"/>
      <c r="M81" s="31"/>
      <c r="N81" s="32">
        <f t="shared" si="11"/>
        <v>0.9</v>
      </c>
    </row>
    <row r="82" ht="27" customHeight="1" spans="1:14">
      <c r="A82" s="21">
        <v>75</v>
      </c>
      <c r="B82" s="23" t="s">
        <v>105</v>
      </c>
      <c r="C82" s="23" t="s">
        <v>144</v>
      </c>
      <c r="D82" s="23" t="s">
        <v>144</v>
      </c>
      <c r="E82" s="23"/>
      <c r="F82" s="10"/>
      <c r="G82" s="10">
        <v>31</v>
      </c>
      <c r="H82" s="10">
        <v>31</v>
      </c>
      <c r="I82" s="12">
        <f t="shared" si="10"/>
        <v>31</v>
      </c>
      <c r="J82" s="10"/>
      <c r="K82" s="10"/>
      <c r="L82" s="10"/>
      <c r="M82" s="31"/>
      <c r="N82" s="32">
        <f t="shared" si="11"/>
        <v>0.93</v>
      </c>
    </row>
    <row r="83" ht="27" customHeight="1" spans="1:14">
      <c r="A83" s="21">
        <v>76</v>
      </c>
      <c r="B83" s="23" t="s">
        <v>97</v>
      </c>
      <c r="C83" s="23" t="s">
        <v>145</v>
      </c>
      <c r="D83" s="23" t="s">
        <v>145</v>
      </c>
      <c r="E83" s="23"/>
      <c r="F83" s="10"/>
      <c r="G83" s="10"/>
      <c r="H83" s="12">
        <v>30</v>
      </c>
      <c r="I83" s="12">
        <f t="shared" si="10"/>
        <v>30</v>
      </c>
      <c r="J83" s="10"/>
      <c r="K83" s="10"/>
      <c r="L83" s="10"/>
      <c r="M83" s="31"/>
      <c r="N83" s="32">
        <f t="shared" si="11"/>
        <v>0.9</v>
      </c>
    </row>
    <row r="84" ht="27" customHeight="1" spans="1:14">
      <c r="A84" s="21">
        <v>77</v>
      </c>
      <c r="B84" s="23" t="s">
        <v>146</v>
      </c>
      <c r="C84" s="23" t="s">
        <v>147</v>
      </c>
      <c r="D84" s="23" t="s">
        <v>147</v>
      </c>
      <c r="E84" s="23"/>
      <c r="F84" s="10"/>
      <c r="G84" s="12"/>
      <c r="H84" s="12">
        <v>30</v>
      </c>
      <c r="I84" s="12">
        <f t="shared" si="10"/>
        <v>30</v>
      </c>
      <c r="J84" s="10"/>
      <c r="K84" s="10"/>
      <c r="L84" s="10"/>
      <c r="M84" s="31"/>
      <c r="N84" s="32">
        <f t="shared" si="11"/>
        <v>0.9</v>
      </c>
    </row>
    <row r="85" ht="27" customHeight="1" spans="1:14">
      <c r="A85" s="21">
        <v>78</v>
      </c>
      <c r="B85" s="23" t="s">
        <v>126</v>
      </c>
      <c r="C85" s="23" t="s">
        <v>148</v>
      </c>
      <c r="D85" s="23" t="s">
        <v>148</v>
      </c>
      <c r="E85" s="23"/>
      <c r="F85" s="10"/>
      <c r="G85" s="12"/>
      <c r="H85" s="12">
        <v>30</v>
      </c>
      <c r="I85" s="12">
        <f t="shared" si="10"/>
        <v>30</v>
      </c>
      <c r="J85" s="10"/>
      <c r="K85" s="10"/>
      <c r="L85" s="10"/>
      <c r="M85" s="31"/>
      <c r="N85" s="32">
        <f t="shared" si="11"/>
        <v>0.9</v>
      </c>
    </row>
    <row r="86" ht="27" customHeight="1" spans="1:14">
      <c r="A86" s="21">
        <v>79</v>
      </c>
      <c r="B86" s="23" t="s">
        <v>126</v>
      </c>
      <c r="C86" s="23" t="s">
        <v>149</v>
      </c>
      <c r="D86" s="23" t="s">
        <v>149</v>
      </c>
      <c r="E86" s="23"/>
      <c r="F86" s="10"/>
      <c r="G86" s="12"/>
      <c r="H86" s="12">
        <v>30</v>
      </c>
      <c r="I86" s="12">
        <f t="shared" si="10"/>
        <v>30</v>
      </c>
      <c r="J86" s="10"/>
      <c r="K86" s="37"/>
      <c r="L86" s="10"/>
      <c r="M86" s="31"/>
      <c r="N86" s="32">
        <f t="shared" si="11"/>
        <v>0.9</v>
      </c>
    </row>
    <row r="87" ht="27" customHeight="1" spans="1:14">
      <c r="A87" s="21">
        <v>80</v>
      </c>
      <c r="B87" s="23" t="s">
        <v>126</v>
      </c>
      <c r="C87" s="23" t="s">
        <v>150</v>
      </c>
      <c r="D87" s="23" t="s">
        <v>150</v>
      </c>
      <c r="E87" s="23"/>
      <c r="F87" s="10"/>
      <c r="G87" s="10"/>
      <c r="H87" s="12">
        <v>30</v>
      </c>
      <c r="I87" s="12">
        <f t="shared" si="10"/>
        <v>30</v>
      </c>
      <c r="J87" s="10"/>
      <c r="K87" s="38"/>
      <c r="L87" s="10"/>
      <c r="M87" s="31"/>
      <c r="N87" s="32">
        <f t="shared" si="11"/>
        <v>0.9</v>
      </c>
    </row>
    <row r="88" ht="27" customHeight="1" spans="1:14">
      <c r="A88" s="21">
        <v>81</v>
      </c>
      <c r="B88" s="23" t="s">
        <v>100</v>
      </c>
      <c r="C88" s="23" t="s">
        <v>151</v>
      </c>
      <c r="D88" s="23" t="s">
        <v>151</v>
      </c>
      <c r="E88" s="23"/>
      <c r="F88" s="10"/>
      <c r="G88" s="10"/>
      <c r="H88" s="12">
        <v>30</v>
      </c>
      <c r="I88" s="12">
        <f t="shared" si="10"/>
        <v>30</v>
      </c>
      <c r="J88" s="10"/>
      <c r="K88" s="38"/>
      <c r="L88" s="10"/>
      <c r="M88" s="31"/>
      <c r="N88" s="32">
        <f t="shared" si="11"/>
        <v>0.9</v>
      </c>
    </row>
    <row r="89" ht="27" customHeight="1" spans="1:14">
      <c r="A89" s="21">
        <v>82</v>
      </c>
      <c r="B89" s="23" t="s">
        <v>100</v>
      </c>
      <c r="C89" s="23" t="s">
        <v>152</v>
      </c>
      <c r="D89" s="23" t="s">
        <v>152</v>
      </c>
      <c r="E89" s="23"/>
      <c r="F89" s="10"/>
      <c r="G89" s="12"/>
      <c r="H89" s="12">
        <v>30</v>
      </c>
      <c r="I89" s="12">
        <f t="shared" si="10"/>
        <v>30</v>
      </c>
      <c r="J89" s="10"/>
      <c r="K89" s="38"/>
      <c r="L89" s="10"/>
      <c r="M89" s="31"/>
      <c r="N89" s="32">
        <f t="shared" si="11"/>
        <v>0.9</v>
      </c>
    </row>
    <row r="90" ht="27" customHeight="1" spans="1:14">
      <c r="A90" s="21">
        <v>83</v>
      </c>
      <c r="B90" s="23" t="s">
        <v>137</v>
      </c>
      <c r="C90" s="23" t="s">
        <v>153</v>
      </c>
      <c r="D90" s="23" t="s">
        <v>153</v>
      </c>
      <c r="E90" s="23"/>
      <c r="F90" s="10"/>
      <c r="G90" s="10"/>
      <c r="H90" s="12">
        <v>30</v>
      </c>
      <c r="I90" s="12">
        <f t="shared" si="10"/>
        <v>30</v>
      </c>
      <c r="J90" s="10"/>
      <c r="K90" s="38"/>
      <c r="L90" s="10"/>
      <c r="M90" s="31"/>
      <c r="N90" s="32">
        <f t="shared" si="11"/>
        <v>0.9</v>
      </c>
    </row>
    <row r="91" ht="27" customHeight="1" spans="1:14">
      <c r="A91" s="21">
        <v>84</v>
      </c>
      <c r="B91" s="23" t="s">
        <v>139</v>
      </c>
      <c r="C91" s="23" t="s">
        <v>154</v>
      </c>
      <c r="D91" s="23" t="s">
        <v>154</v>
      </c>
      <c r="E91" s="23"/>
      <c r="F91" s="10"/>
      <c r="G91" s="10"/>
      <c r="H91" s="12">
        <v>30</v>
      </c>
      <c r="I91" s="12">
        <f t="shared" si="10"/>
        <v>30</v>
      </c>
      <c r="J91" s="10"/>
      <c r="K91" s="38"/>
      <c r="L91" s="10"/>
      <c r="M91" s="31"/>
      <c r="N91" s="32">
        <f t="shared" si="11"/>
        <v>0.9</v>
      </c>
    </row>
    <row r="92" ht="27" customHeight="1" spans="1:14">
      <c r="A92" s="21">
        <v>85</v>
      </c>
      <c r="B92" s="23" t="s">
        <v>139</v>
      </c>
      <c r="C92" s="23" t="s">
        <v>155</v>
      </c>
      <c r="D92" s="23" t="s">
        <v>155</v>
      </c>
      <c r="E92" s="23"/>
      <c r="F92" s="10"/>
      <c r="G92" s="10"/>
      <c r="H92" s="12">
        <v>30</v>
      </c>
      <c r="I92" s="12">
        <f t="shared" si="10"/>
        <v>30</v>
      </c>
      <c r="J92" s="10"/>
      <c r="K92" s="38"/>
      <c r="L92" s="10"/>
      <c r="M92" s="31"/>
      <c r="N92" s="32">
        <f t="shared" si="11"/>
        <v>0.9</v>
      </c>
    </row>
    <row r="93" ht="27" customHeight="1" spans="1:14">
      <c r="A93" s="21">
        <v>86</v>
      </c>
      <c r="B93" s="23" t="s">
        <v>100</v>
      </c>
      <c r="C93" s="23" t="s">
        <v>156</v>
      </c>
      <c r="D93" s="23" t="s">
        <v>156</v>
      </c>
      <c r="E93" s="23"/>
      <c r="F93" s="10"/>
      <c r="G93" s="12"/>
      <c r="H93" s="12">
        <v>30</v>
      </c>
      <c r="I93" s="12">
        <f t="shared" si="10"/>
        <v>30</v>
      </c>
      <c r="J93" s="10"/>
      <c r="K93" s="10"/>
      <c r="L93" s="10"/>
      <c r="M93" s="31"/>
      <c r="N93" s="32">
        <f t="shared" si="11"/>
        <v>0.9</v>
      </c>
    </row>
  </sheetData>
  <mergeCells count="28">
    <mergeCell ref="A1:N1"/>
    <mergeCell ref="E2:F2"/>
    <mergeCell ref="G2:H2"/>
    <mergeCell ref="J2:M2"/>
    <mergeCell ref="A2:A3"/>
    <mergeCell ref="A25:A27"/>
    <mergeCell ref="A50:A51"/>
    <mergeCell ref="B2:B3"/>
    <mergeCell ref="B25:B27"/>
    <mergeCell ref="B50:B51"/>
    <mergeCell ref="C2:C3"/>
    <mergeCell ref="C25:C27"/>
    <mergeCell ref="C50:C51"/>
    <mergeCell ref="D2:D3"/>
    <mergeCell ref="D25:D27"/>
    <mergeCell ref="D50:D51"/>
    <mergeCell ref="E25:E27"/>
    <mergeCell ref="E50:E51"/>
    <mergeCell ref="F25:F27"/>
    <mergeCell ref="F50:F51"/>
    <mergeCell ref="G25:G27"/>
    <mergeCell ref="G50:G51"/>
    <mergeCell ref="H25:H27"/>
    <mergeCell ref="H50:H51"/>
    <mergeCell ref="I2:I3"/>
    <mergeCell ref="I25:I27"/>
    <mergeCell ref="I50:I51"/>
    <mergeCell ref="N2:N3"/>
  </mergeCells>
  <pageMargins left="0.118055555555556" right="0.118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陌上花开</cp:lastModifiedBy>
  <dcterms:created xsi:type="dcterms:W3CDTF">2020-09-11T01:32:00Z</dcterms:created>
  <dcterms:modified xsi:type="dcterms:W3CDTF">2020-09-15T05:13:10Z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